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er\Documents\Treasurer\FYE 2024\Town Book for Mar 2025\"/>
    </mc:Choice>
  </mc:AlternateContent>
  <xr:revisionPtr revIDLastSave="0" documentId="13_ncr:1_{78D40C27-7730-4A0A-A945-440DA9966760}" xr6:coauthVersionLast="47" xr6:coauthVersionMax="47" xr10:uidLastSave="{00000000-0000-0000-0000-000000000000}"/>
  <bookViews>
    <workbookView xWindow="-120" yWindow="-120" windowWidth="29040" windowHeight="15840" xr2:uid="{4ECD6582-84AB-48B0-815B-4969E5F7EDFF}"/>
  </bookViews>
  <sheets>
    <sheet name="Summ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4" i="1"/>
  <c r="E21" i="1" l="1"/>
</calcChain>
</file>

<file path=xl/sharedStrings.xml><?xml version="1.0" encoding="utf-8"?>
<sst xmlns="http://schemas.openxmlformats.org/spreadsheetml/2006/main" count="76" uniqueCount="54">
  <si>
    <t>Year</t>
  </si>
  <si>
    <t>Grantor</t>
  </si>
  <si>
    <t>Status</t>
  </si>
  <si>
    <t>Denied</t>
  </si>
  <si>
    <t>Stow Contact</t>
  </si>
  <si>
    <t>Comments</t>
  </si>
  <si>
    <t>RTF</t>
  </si>
  <si>
    <t>not determined</t>
  </si>
  <si>
    <t>Meadow Lane - initial funding is to scope the project, there are several phases work most likely would begin in 2026</t>
  </si>
  <si>
    <t>MEMA (Bric)</t>
  </si>
  <si>
    <t>C.Lindblade</t>
  </si>
  <si>
    <t>CRP</t>
  </si>
  <si>
    <t>J.Wilfong/J Siragusa</t>
  </si>
  <si>
    <t>ME DOT</t>
  </si>
  <si>
    <t>Approved</t>
  </si>
  <si>
    <t>Kezar Lake Rd ME DOT's obligation is $76k, Stow's $4k,  for design and construction</t>
  </si>
  <si>
    <t>Total</t>
  </si>
  <si>
    <t>Grantor Portion</t>
  </si>
  <si>
    <t>Stow Obligation</t>
  </si>
  <si>
    <t>SMPD Catalyst Grant</t>
  </si>
  <si>
    <t>Grant's focus was economic development of the area, any town in a county bordering Canda could apply.  Norther Border Regional Commission (NBRC) offered the grant SMPCD was involved as well. There may be another round of funding that JW and JS will try for.</t>
  </si>
  <si>
    <t>R.Flint/J Wilfong</t>
  </si>
  <si>
    <t>ConnectMaine Authority</t>
  </si>
  <si>
    <t>Funding for broadband project, we used these funds and $8.8k of ARPA funding to work with ESRB on broadband project.  We have $2,336 remaining which will be transferred from Special Revenue fund to Op fund at year end 12/31/ 2024.</t>
  </si>
  <si>
    <t>C.Lindblade/N.Boros</t>
  </si>
  <si>
    <t>MMA Risk management offers small grants each year related to preventing insurance claims, this year K.Panno applied for lighting at the emergency exit and improved lighting at the TH entrance.  We may spend more than the $1100, which will be town responsibility</t>
  </si>
  <si>
    <t>MMA Risk Management</t>
  </si>
  <si>
    <t>MMA Risk management offers small grants each year related to preventing insurance claims and reducing losses.  NB and CL applied for moneies towards the generator, the balance of the costs were from ARPA funds.Max MMA grant is $3k</t>
  </si>
  <si>
    <t>CC/RR/NB</t>
  </si>
  <si>
    <t>Federal - Dept Treasury</t>
  </si>
  <si>
    <t>J Wilfong</t>
  </si>
  <si>
    <t>USFS</t>
  </si>
  <si>
    <t>non cash and inkind</t>
  </si>
  <si>
    <t>USFS funds of $18k to improve Deer Hill Rd, this one of several agreements JW signed with USFS.  Stow obligation was in kind and non cash</t>
  </si>
  <si>
    <t>USFS funding for improvements to Stone House Rd</t>
  </si>
  <si>
    <t>This is funding for the Ezra Heald bridge, we received $33,719 in 2023, balance will be submitted for as soon as all invoices are received.  At that time we will know Stow's portion of the cost</t>
  </si>
  <si>
    <t>cash, in kind</t>
  </si>
  <si>
    <t>This is USFS funding for the Stone House Bridge, we will submit a progress report when all invoices are received.</t>
  </si>
  <si>
    <t>Total funding received 2021-2024</t>
  </si>
  <si>
    <t>Sum of USFS grants</t>
  </si>
  <si>
    <t>Federal covid money used for broadband, generator, motorized stretcher for rescue, painting and carpeting of TH, heat pump, efficient lighting in TH</t>
  </si>
  <si>
    <t>In progress</t>
  </si>
  <si>
    <t>FEMA</t>
  </si>
  <si>
    <t>This does not include annual state funding, lrap, pilt etc</t>
  </si>
  <si>
    <t xml:space="preserve">Me Community Resilience Partnership has up to $75k funding per town for energy efficiency projects.  Deadline 11/8/24. </t>
  </si>
  <si>
    <t>KP/CL/RR</t>
  </si>
  <si>
    <t>J. Wilfong/NBoros</t>
  </si>
  <si>
    <t>Nboros/J. Wilfong</t>
  </si>
  <si>
    <t>Detail Re Amounts</t>
  </si>
  <si>
    <t>Obligated</t>
  </si>
  <si>
    <t xml:space="preserve"> Fema qualifying disaster in May 2023, funds obligated in Dec 2024 and will be received in FY 2025. Fema provides 75% of funding, State of Me provides 15%, the town provides 10%. Fema also reimburses 100% of admin charges.</t>
  </si>
  <si>
    <t xml:space="preserve"> Fema qualifying disaster in Dec  2023, funds obligated in Dec 2024 and will be received in FY 2025. Fema provides 75% of funding, State of Me provides 15%, the town provides 10%. Fema also reimburses 100% of admin charges.</t>
  </si>
  <si>
    <t>Sum of Fema/Mema grants</t>
  </si>
  <si>
    <t>Schedule of Grants  the Town of Stow has applied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</si>
</sst>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i/>
      <sz val="11"/>
      <color theme="1"/>
      <name val="Aptos Narrow"/>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0">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2" fillId="0" borderId="1" xfId="0" applyFont="1" applyBorder="1" applyAlignment="1">
      <alignment horizontal="center"/>
    </xf>
    <xf numFmtId="0" fontId="2" fillId="0" borderId="0" xfId="0" applyFont="1" applyAlignment="1">
      <alignment horizontal="center"/>
    </xf>
    <xf numFmtId="164" fontId="0" fillId="0" borderId="0" xfId="1" applyNumberFormat="1" applyFont="1"/>
    <xf numFmtId="164" fontId="0" fillId="0" borderId="0" xfId="1" applyNumberFormat="1" applyFont="1" applyAlignment="1">
      <alignment wrapText="1"/>
    </xf>
    <xf numFmtId="165" fontId="2" fillId="0" borderId="2" xfId="2" applyNumberFormat="1" applyFont="1" applyBorder="1"/>
    <xf numFmtId="164" fontId="0" fillId="0" borderId="0" xfId="0" applyNumberFormat="1"/>
    <xf numFmtId="0" fontId="3" fillId="0" borderId="0" xfId="0" applyFont="1"/>
    <xf numFmtId="0" fontId="0" fillId="0" borderId="0" xfId="0" applyAlignment="1">
      <alignment horizontal="left"/>
    </xf>
    <xf numFmtId="0" fontId="2" fillId="0" borderId="0" xfId="0" applyFont="1" applyAlignment="1">
      <alignment horizontal="left"/>
    </xf>
    <xf numFmtId="0" fontId="2" fillId="0" borderId="1" xfId="0" applyFont="1" applyBorder="1" applyAlignment="1">
      <alignment horizontal="left"/>
    </xf>
    <xf numFmtId="0" fontId="2" fillId="0" borderId="1" xfId="0" applyFont="1" applyBorder="1" applyAlignment="1">
      <alignment wrapText="1"/>
    </xf>
    <xf numFmtId="0" fontId="2" fillId="0" borderId="1" xfId="0" applyFont="1" applyBorder="1"/>
    <xf numFmtId="43" fontId="0" fillId="0" borderId="0" xfId="1" applyFont="1" applyFill="1"/>
    <xf numFmtId="43" fontId="0" fillId="0" borderId="0" xfId="1" applyFont="1" applyFill="1" applyAlignment="1">
      <alignment wrapText="1"/>
    </xf>
    <xf numFmtId="164" fontId="0" fillId="0" borderId="0" xfId="1" applyNumberFormat="1" applyFont="1" applyFill="1"/>
    <xf numFmtId="0" fontId="2" fillId="0" borderId="1"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56F1-31FB-4AD0-868F-DD866A13BB2D}">
  <sheetPr>
    <pageSetUpPr fitToPage="1"/>
  </sheetPr>
  <dimension ref="A1:I29"/>
  <sheetViews>
    <sheetView tabSelected="1" topLeftCell="A7" workbookViewId="0">
      <selection activeCell="E14" sqref="E14:E19"/>
    </sheetView>
  </sheetViews>
  <sheetFormatPr defaultRowHeight="15" x14ac:dyDescent="0.25"/>
  <cols>
    <col min="1" max="1" width="9.42578125" style="11" customWidth="1"/>
    <col min="2" max="2" width="24.7109375" customWidth="1"/>
    <col min="3" max="3" width="24.28515625" customWidth="1"/>
    <col min="4" max="6" width="15.7109375" customWidth="1"/>
    <col min="7" max="7" width="2.140625" customWidth="1"/>
    <col min="8" max="8" width="13.85546875" customWidth="1"/>
    <col min="9" max="9" width="95.5703125" style="1" customWidth="1"/>
  </cols>
  <sheetData>
    <row r="1" spans="1:9" x14ac:dyDescent="0.25">
      <c r="A1" s="12" t="s">
        <v>53</v>
      </c>
      <c r="B1" s="2"/>
      <c r="C1" s="2"/>
    </row>
    <row r="2" spans="1:9" x14ac:dyDescent="0.25">
      <c r="H2" s="2"/>
    </row>
    <row r="3" spans="1:9" x14ac:dyDescent="0.25">
      <c r="A3" s="13" t="s">
        <v>0</v>
      </c>
      <c r="B3" s="14" t="s">
        <v>4</v>
      </c>
      <c r="C3" s="15" t="s">
        <v>1</v>
      </c>
      <c r="D3" s="19" t="s">
        <v>48</v>
      </c>
      <c r="E3" s="19"/>
      <c r="F3" s="19"/>
      <c r="G3" s="5"/>
      <c r="H3" s="4" t="s">
        <v>2</v>
      </c>
      <c r="I3" s="3" t="s">
        <v>5</v>
      </c>
    </row>
    <row r="4" spans="1:9" x14ac:dyDescent="0.25">
      <c r="A4" s="12"/>
      <c r="B4" s="2"/>
      <c r="C4" s="2"/>
      <c r="D4" s="5" t="s">
        <v>16</v>
      </c>
      <c r="E4" s="5" t="s">
        <v>17</v>
      </c>
      <c r="F4" s="5" t="s">
        <v>18</v>
      </c>
      <c r="G4" s="2"/>
      <c r="H4" s="2"/>
      <c r="I4" s="3"/>
    </row>
    <row r="5" spans="1:9" x14ac:dyDescent="0.25">
      <c r="D5" s="6"/>
      <c r="E5" s="6"/>
      <c r="F5" s="6"/>
    </row>
    <row r="6" spans="1:9" ht="45" x14ac:dyDescent="0.25">
      <c r="A6" s="11">
        <v>2021</v>
      </c>
      <c r="B6" t="s">
        <v>21</v>
      </c>
      <c r="C6" t="s">
        <v>22</v>
      </c>
      <c r="D6" s="6">
        <v>4000</v>
      </c>
      <c r="E6" s="6">
        <v>4000</v>
      </c>
      <c r="F6" s="6">
        <v>0</v>
      </c>
      <c r="H6" t="s">
        <v>14</v>
      </c>
      <c r="I6" s="1" t="s">
        <v>23</v>
      </c>
    </row>
    <row r="7" spans="1:9" ht="45" x14ac:dyDescent="0.25">
      <c r="A7" s="11">
        <v>2022</v>
      </c>
      <c r="B7" t="s">
        <v>24</v>
      </c>
      <c r="C7" t="s">
        <v>26</v>
      </c>
      <c r="D7" s="6">
        <v>1955.5</v>
      </c>
      <c r="E7" s="6">
        <v>1955.5</v>
      </c>
      <c r="F7" s="6">
        <v>0</v>
      </c>
      <c r="H7" t="s">
        <v>14</v>
      </c>
      <c r="I7" s="1" t="s">
        <v>27</v>
      </c>
    </row>
    <row r="8" spans="1:9" ht="30" x14ac:dyDescent="0.25">
      <c r="A8" s="11">
        <v>2021</v>
      </c>
      <c r="B8" t="s">
        <v>30</v>
      </c>
      <c r="C8" t="s">
        <v>31</v>
      </c>
      <c r="D8" s="6">
        <v>18000</v>
      </c>
      <c r="E8" s="6">
        <v>18000</v>
      </c>
      <c r="F8" s="7" t="s">
        <v>32</v>
      </c>
      <c r="H8" t="s">
        <v>14</v>
      </c>
      <c r="I8" s="1" t="s">
        <v>33</v>
      </c>
    </row>
    <row r="9" spans="1:9" ht="30" x14ac:dyDescent="0.25">
      <c r="A9" s="11">
        <v>2022</v>
      </c>
      <c r="B9" t="s">
        <v>28</v>
      </c>
      <c r="C9" t="s">
        <v>29</v>
      </c>
      <c r="D9" s="6">
        <v>48189</v>
      </c>
      <c r="E9" s="6">
        <v>48189</v>
      </c>
      <c r="F9" s="6">
        <v>0</v>
      </c>
      <c r="H9" t="s">
        <v>14</v>
      </c>
      <c r="I9" s="1" t="s">
        <v>40</v>
      </c>
    </row>
    <row r="10" spans="1:9" ht="30" x14ac:dyDescent="0.25">
      <c r="A10" s="11">
        <v>2022</v>
      </c>
      <c r="B10" t="s">
        <v>46</v>
      </c>
      <c r="C10" t="s">
        <v>31</v>
      </c>
      <c r="D10" s="6">
        <v>26724</v>
      </c>
      <c r="E10" s="6">
        <v>26724</v>
      </c>
      <c r="F10" s="7" t="s">
        <v>32</v>
      </c>
      <c r="H10" t="s">
        <v>14</v>
      </c>
      <c r="I10" s="1" t="s">
        <v>34</v>
      </c>
    </row>
    <row r="11" spans="1:9" ht="30" x14ac:dyDescent="0.25">
      <c r="A11" s="11">
        <v>2023</v>
      </c>
      <c r="B11" t="s">
        <v>46</v>
      </c>
      <c r="C11" t="s">
        <v>31</v>
      </c>
      <c r="D11" s="6">
        <v>47400</v>
      </c>
      <c r="E11" s="6">
        <v>47400</v>
      </c>
      <c r="F11" s="7" t="s">
        <v>36</v>
      </c>
      <c r="H11" t="s">
        <v>14</v>
      </c>
      <c r="I11" s="1" t="s">
        <v>35</v>
      </c>
    </row>
    <row r="12" spans="1:9" ht="45" x14ac:dyDescent="0.25">
      <c r="A12" s="11">
        <v>2024</v>
      </c>
      <c r="B12" t="s">
        <v>12</v>
      </c>
      <c r="C12" t="s">
        <v>19</v>
      </c>
      <c r="D12" s="6">
        <v>1000000</v>
      </c>
      <c r="E12" s="6">
        <v>0</v>
      </c>
      <c r="F12" s="6">
        <v>0</v>
      </c>
      <c r="H12" t="s">
        <v>3</v>
      </c>
      <c r="I12" s="1" t="s">
        <v>20</v>
      </c>
    </row>
    <row r="13" spans="1:9" x14ac:dyDescent="0.25">
      <c r="A13" s="11">
        <v>2024</v>
      </c>
      <c r="B13" t="s">
        <v>12</v>
      </c>
      <c r="C13" t="s">
        <v>13</v>
      </c>
      <c r="D13" s="6">
        <v>80000</v>
      </c>
      <c r="E13" s="6">
        <v>76000</v>
      </c>
      <c r="F13" s="6">
        <v>4000</v>
      </c>
      <c r="H13" t="s">
        <v>14</v>
      </c>
      <c r="I13" s="1" t="s">
        <v>15</v>
      </c>
    </row>
    <row r="14" spans="1:9" ht="45" x14ac:dyDescent="0.25">
      <c r="A14" s="11">
        <v>2024</v>
      </c>
      <c r="B14" t="s">
        <v>45</v>
      </c>
      <c r="C14" t="s">
        <v>26</v>
      </c>
      <c r="D14" s="6">
        <v>486</v>
      </c>
      <c r="E14" s="6">
        <v>486</v>
      </c>
      <c r="F14" s="6">
        <v>0</v>
      </c>
      <c r="H14" t="s">
        <v>14</v>
      </c>
      <c r="I14" s="1" t="s">
        <v>25</v>
      </c>
    </row>
    <row r="15" spans="1:9" ht="30" x14ac:dyDescent="0.25">
      <c r="A15" s="11">
        <v>2024</v>
      </c>
      <c r="B15" t="s">
        <v>46</v>
      </c>
      <c r="C15" t="s">
        <v>31</v>
      </c>
      <c r="D15" s="6">
        <v>101503</v>
      </c>
      <c r="E15" s="6">
        <v>101503</v>
      </c>
      <c r="F15" s="7" t="s">
        <v>36</v>
      </c>
      <c r="H15" t="s">
        <v>14</v>
      </c>
      <c r="I15" s="1" t="s">
        <v>37</v>
      </c>
    </row>
    <row r="16" spans="1:9" ht="30" x14ac:dyDescent="0.25">
      <c r="A16" s="11">
        <v>2024</v>
      </c>
      <c r="B16" t="s">
        <v>6</v>
      </c>
      <c r="C16" t="s">
        <v>9</v>
      </c>
      <c r="D16" t="s">
        <v>7</v>
      </c>
      <c r="H16" t="s">
        <v>41</v>
      </c>
      <c r="I16" s="1" t="s">
        <v>8</v>
      </c>
    </row>
    <row r="17" spans="1:9" ht="30" x14ac:dyDescent="0.25">
      <c r="A17" s="11">
        <v>2024</v>
      </c>
      <c r="B17" t="s">
        <v>10</v>
      </c>
      <c r="C17" t="s">
        <v>11</v>
      </c>
      <c r="D17" t="s">
        <v>7</v>
      </c>
      <c r="H17" t="s">
        <v>41</v>
      </c>
      <c r="I17" s="1" t="s">
        <v>44</v>
      </c>
    </row>
    <row r="18" spans="1:9" ht="45" x14ac:dyDescent="0.25">
      <c r="A18" s="11">
        <v>2024</v>
      </c>
      <c r="B18" t="s">
        <v>47</v>
      </c>
      <c r="C18" t="s">
        <v>42</v>
      </c>
      <c r="D18" s="7">
        <v>173327</v>
      </c>
      <c r="E18" s="16">
        <v>156547</v>
      </c>
      <c r="F18" s="17">
        <v>16780</v>
      </c>
      <c r="H18" t="s">
        <v>49</v>
      </c>
      <c r="I18" s="1" t="s">
        <v>50</v>
      </c>
    </row>
    <row r="19" spans="1:9" ht="45" x14ac:dyDescent="0.25">
      <c r="A19" s="11">
        <v>2024</v>
      </c>
      <c r="B19" t="s">
        <v>47</v>
      </c>
      <c r="C19" t="s">
        <v>42</v>
      </c>
      <c r="D19" s="7">
        <v>45162</v>
      </c>
      <c r="E19" s="16">
        <v>40835</v>
      </c>
      <c r="F19" s="17">
        <v>4326</v>
      </c>
      <c r="H19" t="s">
        <v>49</v>
      </c>
      <c r="I19" s="1" t="s">
        <v>51</v>
      </c>
    </row>
    <row r="20" spans="1:9" x14ac:dyDescent="0.25">
      <c r="D20" s="6"/>
      <c r="E20" s="18"/>
      <c r="F20" s="18"/>
    </row>
    <row r="21" spans="1:9" ht="15.75" thickBot="1" x14ac:dyDescent="0.3">
      <c r="C21" t="s">
        <v>38</v>
      </c>
      <c r="D21" s="6"/>
      <c r="E21" s="8">
        <f>SUM(E5:E20)</f>
        <v>521639.5</v>
      </c>
      <c r="F21" s="6"/>
    </row>
    <row r="22" spans="1:9" ht="15.75" thickTop="1" x14ac:dyDescent="0.25">
      <c r="D22" s="6"/>
      <c r="E22" s="6"/>
      <c r="F22" s="6"/>
    </row>
    <row r="23" spans="1:9" x14ac:dyDescent="0.25">
      <c r="D23" s="6"/>
      <c r="E23" s="6"/>
      <c r="F23" s="6"/>
    </row>
    <row r="24" spans="1:9" x14ac:dyDescent="0.25">
      <c r="C24" t="s">
        <v>39</v>
      </c>
      <c r="E24" s="9">
        <f>D8+D10+D11+D15</f>
        <v>193627</v>
      </c>
      <c r="F24" s="6"/>
    </row>
    <row r="25" spans="1:9" x14ac:dyDescent="0.25">
      <c r="C25" t="s">
        <v>52</v>
      </c>
      <c r="D25" s="6"/>
      <c r="E25" s="6">
        <f>E18+E19</f>
        <v>197382</v>
      </c>
      <c r="F25" s="6"/>
    </row>
    <row r="26" spans="1:9" x14ac:dyDescent="0.25">
      <c r="B26" s="10"/>
      <c r="D26" s="6"/>
      <c r="E26" s="6"/>
      <c r="F26" s="6"/>
    </row>
    <row r="27" spans="1:9" x14ac:dyDescent="0.25">
      <c r="B27" s="10" t="s">
        <v>43</v>
      </c>
      <c r="D27" s="6"/>
      <c r="E27" s="6"/>
      <c r="F27" s="6"/>
    </row>
    <row r="28" spans="1:9" x14ac:dyDescent="0.25">
      <c r="D28" s="6"/>
      <c r="E28" s="6"/>
      <c r="F28" s="6"/>
    </row>
    <row r="29" spans="1:9" x14ac:dyDescent="0.25">
      <c r="D29" s="6"/>
      <c r="E29" s="6"/>
      <c r="F29" s="6"/>
    </row>
  </sheetData>
  <mergeCells count="1">
    <mergeCell ref="D3:F3"/>
  </mergeCells>
  <pageMargins left="0.7" right="0.7" top="0.75" bottom="0.75" header="0.3" footer="0.3"/>
  <pageSetup scale="56" orientation="landscape"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Boros</dc:creator>
  <cp:lastModifiedBy>Nancy Boros</cp:lastModifiedBy>
  <cp:lastPrinted>2024-11-07T20:59:35Z</cp:lastPrinted>
  <dcterms:created xsi:type="dcterms:W3CDTF">2024-10-25T17:29:04Z</dcterms:created>
  <dcterms:modified xsi:type="dcterms:W3CDTF">2025-01-17T21:32:49Z</dcterms:modified>
</cp:coreProperties>
</file>